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Сайт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4" i="1"/>
  <c r="P5" i="1"/>
  <c r="P6" i="1"/>
  <c r="P8" i="1"/>
  <c r="Q11" i="1"/>
  <c r="R11" i="1" s="1"/>
  <c r="P11" i="1" s="1"/>
  <c r="Q12" i="1"/>
  <c r="R12" i="1"/>
  <c r="P12" i="1" s="1"/>
  <c r="Q13" i="1"/>
  <c r="R13" i="1" s="1"/>
  <c r="P13" i="1" s="1"/>
  <c r="Q14" i="1"/>
  <c r="R14" i="1" s="1"/>
  <c r="P14" i="1" s="1"/>
  <c r="Q15" i="1"/>
  <c r="R15" i="1"/>
  <c r="P15" i="1" s="1"/>
  <c r="Q16" i="1"/>
  <c r="R16" i="1" s="1"/>
  <c r="P16" i="1" s="1"/>
  <c r="Q17" i="1"/>
  <c r="R17" i="1" s="1"/>
  <c r="P17" i="1" s="1"/>
  <c r="Q18" i="1"/>
  <c r="R18" i="1" s="1"/>
  <c r="P18" i="1" s="1"/>
  <c r="Q19" i="1"/>
  <c r="R19" i="1" s="1"/>
  <c r="P19" i="1" s="1"/>
  <c r="Q20" i="1"/>
  <c r="R20" i="1"/>
  <c r="P20" i="1" s="1"/>
  <c r="Q21" i="1"/>
  <c r="R21" i="1" s="1"/>
  <c r="P21" i="1" s="1"/>
  <c r="Q22" i="1"/>
  <c r="R22" i="1" s="1"/>
  <c r="P22" i="1" s="1"/>
  <c r="Q23" i="1"/>
  <c r="R23" i="1"/>
  <c r="P23" i="1" s="1"/>
  <c r="Q24" i="1"/>
  <c r="R24" i="1" s="1"/>
  <c r="P24" i="1" s="1"/>
  <c r="Q25" i="1"/>
  <c r="R25" i="1" s="1"/>
  <c r="P25" i="1" s="1"/>
  <c r="Q26" i="1"/>
  <c r="R26" i="1" s="1"/>
  <c r="P26" i="1" s="1"/>
  <c r="Q27" i="1"/>
  <c r="R27" i="1"/>
  <c r="P27" i="1" s="1"/>
  <c r="Q28" i="1"/>
  <c r="R28" i="1" s="1"/>
  <c r="P28" i="1" s="1"/>
  <c r="Q29" i="1"/>
  <c r="R29" i="1" s="1"/>
  <c r="P29" i="1" s="1"/>
  <c r="Q30" i="1"/>
  <c r="R30" i="1" s="1"/>
  <c r="P30" i="1" s="1"/>
  <c r="Q31" i="1"/>
  <c r="R31" i="1"/>
  <c r="P31" i="1" s="1"/>
  <c r="Q32" i="1"/>
  <c r="R32" i="1" s="1"/>
  <c r="P32" i="1" s="1"/>
  <c r="Q33" i="1"/>
  <c r="R33" i="1" s="1"/>
  <c r="P33" i="1" s="1"/>
  <c r="Q34" i="1"/>
  <c r="R34" i="1" s="1"/>
  <c r="P34" i="1" s="1"/>
  <c r="Q35" i="1"/>
  <c r="R35" i="1"/>
  <c r="P35" i="1" s="1"/>
</calcChain>
</file>

<file path=xl/sharedStrings.xml><?xml version="1.0" encoding="utf-8"?>
<sst xmlns="http://schemas.openxmlformats.org/spreadsheetml/2006/main" count="145" uniqueCount="109">
  <si>
    <t>Этапы</t>
  </si>
  <si>
    <t>Команда</t>
  </si>
  <si>
    <t>2 участник</t>
  </si>
  <si>
    <t>населенный пункт</t>
  </si>
  <si>
    <t>Арктика</t>
  </si>
  <si>
    <t>НИУ ВШЭ</t>
  </si>
  <si>
    <t xml:space="preserve">БАЛЛЫ В РЕЙТИНГЕ </t>
  </si>
  <si>
    <t>Победители (1 место)</t>
  </si>
  <si>
    <t>Москва</t>
  </si>
  <si>
    <t>Санкт-Петербург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</si>
  <si>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</si>
  <si>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</si>
  <si>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</si>
  <si>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</si>
  <si>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Архангельск</t>
  </si>
  <si>
    <t>Минск</t>
  </si>
  <si>
    <t>Высшая Лига</t>
  </si>
  <si>
    <t>3 участник</t>
  </si>
  <si>
    <t>МИСИС</t>
  </si>
  <si>
    <t>серым выделены результаты не победных этапов</t>
  </si>
  <si>
    <t>Ramson ITMO</t>
  </si>
  <si>
    <t>Журавлев Михаил Романович</t>
  </si>
  <si>
    <t>Черкасс Мирослава Сергеевна</t>
  </si>
  <si>
    <t>Скалиуш Артём Александрович</t>
  </si>
  <si>
    <t xml:space="preserve">CR7 </t>
  </si>
  <si>
    <t>Пьянков Александр Юрьевич</t>
  </si>
  <si>
    <t>Назаров Артем Робертович</t>
  </si>
  <si>
    <t>Морозов Пётр Владимирович</t>
  </si>
  <si>
    <t>Пермь</t>
  </si>
  <si>
    <t xml:space="preserve">Шершень </t>
  </si>
  <si>
    <t>Щегляк
Станислав
Петрович</t>
  </si>
  <si>
    <t>Копище</t>
  </si>
  <si>
    <t>mars</t>
  </si>
  <si>
    <t>Крайников Александр Николаевич</t>
  </si>
  <si>
    <t>Хлопина Кристина Игоревна</t>
  </si>
  <si>
    <t>Парфенов Павел Дмитриевич</t>
  </si>
  <si>
    <t>MISIS_Team</t>
  </si>
  <si>
    <t>Тамбовцев Савва Викторович</t>
  </si>
  <si>
    <t>Ромазанов Артём Валентинович</t>
  </si>
  <si>
    <t>Голышев Юрий Александрович</t>
  </si>
  <si>
    <t>IRS-3</t>
  </si>
  <si>
    <t>Бакай Егор Николаевич</t>
  </si>
  <si>
    <t>Жданов Степан Алексеевич</t>
  </si>
  <si>
    <t>IPTIP</t>
  </si>
  <si>
    <t>Петрова Ксения Олеговна</t>
  </si>
  <si>
    <t>Рудницкий-Антипов Георгий Андреевич</t>
  </si>
  <si>
    <t>ВОЛГАУ ЮНАЙТЕД</t>
  </si>
  <si>
    <t>Пороховой Егор Алексеевич</t>
  </si>
  <si>
    <t>Савельев Иван Сергеевич</t>
  </si>
  <si>
    <t>Староверов Артем Викторович</t>
  </si>
  <si>
    <t>Волгоград</t>
  </si>
  <si>
    <t>ЭМФЮНАЙТЕД</t>
  </si>
  <si>
    <t>Ефимов Константин Романович</t>
  </si>
  <si>
    <t>Шутенко Александра Станиславовна</t>
  </si>
  <si>
    <t xml:space="preserve">Новикова Дарья Сергеевна </t>
  </si>
  <si>
    <t>JUST MISIS</t>
  </si>
  <si>
    <t>Варин Георгий  Артемович</t>
  </si>
  <si>
    <t>Рейтлигер Андрей Сергеевич</t>
  </si>
  <si>
    <t>Кулагин Александр Дмитриевич</t>
  </si>
  <si>
    <t>MISIS ROBOTS</t>
  </si>
  <si>
    <t>Скворцов Максим Дмитриевич</t>
  </si>
  <si>
    <t>Кущ Михаил</t>
  </si>
  <si>
    <t>Каут Алекс Александрович</t>
  </si>
  <si>
    <t>MISIS x 1518</t>
  </si>
  <si>
    <t>Михайленко Ярослав Вадимович</t>
  </si>
  <si>
    <t>КИБЕРБОТ</t>
  </si>
  <si>
    <t>Чикунов Кирилл Эдуардович</t>
  </si>
  <si>
    <t>Тяпкина Мария Семёновна</t>
  </si>
  <si>
    <t xml:space="preserve">Корниенко Лев Константинович </t>
  </si>
  <si>
    <t>TURTLE</t>
  </si>
  <si>
    <t>Шевцов Даниил Олегович</t>
  </si>
  <si>
    <t>Тимофеев Вениамин Вячеславович</t>
  </si>
  <si>
    <t>Сон Дон Су</t>
  </si>
  <si>
    <t>MISIS AKIES</t>
  </si>
  <si>
    <t>Саргин Ярослав Сергеевич</t>
  </si>
  <si>
    <t>Епифанцев Тарас Сергеевич</t>
  </si>
  <si>
    <t>Фокаиди Виктор Николаевич</t>
  </si>
  <si>
    <t>ТРИНИТИ</t>
  </si>
  <si>
    <t>Асадов Сергей Дмитриевич</t>
  </si>
  <si>
    <t>Арепьева Мальвина Андреевна</t>
  </si>
  <si>
    <t xml:space="preserve">Матвиенко Варвара Сергеевна </t>
  </si>
  <si>
    <t>3 D</t>
  </si>
  <si>
    <t>Скопинов Никита Александрович</t>
  </si>
  <si>
    <t>Шкапов Алексей Евгеньевич</t>
  </si>
  <si>
    <t>Зотов Георгий Вячеславович</t>
  </si>
  <si>
    <t>Ctrl+Bot</t>
  </si>
  <si>
    <t>Павличенко Александр Иванович</t>
  </si>
  <si>
    <t>Алехин Михаил Алексеевич</t>
  </si>
  <si>
    <t>ФАКТИМ МИСИС</t>
  </si>
  <si>
    <t>Симакова Анастасия Александровна</t>
  </si>
  <si>
    <t>Пигалев Степан Алексеевич</t>
  </si>
  <si>
    <t>Заболотный Кирилл Сергеевич</t>
  </si>
  <si>
    <t>IRS-1 ИПТИП</t>
  </si>
  <si>
    <t>misis_robo_family</t>
  </si>
  <si>
    <t xml:space="preserve">Бондарь Георгий Евгеньевич </t>
  </si>
  <si>
    <t xml:space="preserve">Плешевич Милена Юрьевна </t>
  </si>
  <si>
    <t xml:space="preserve">Исмагилов Герард Олегович </t>
  </si>
  <si>
    <t>Фанатки робота Захара</t>
  </si>
  <si>
    <t xml:space="preserve">Хазанова Анастасия Владимировна </t>
  </si>
  <si>
    <t>Андреев Михаил Васильевич</t>
  </si>
  <si>
    <t>Хрыкин Яромир Александрович</t>
  </si>
  <si>
    <t>Мирэа</t>
  </si>
  <si>
    <t xml:space="preserve">Сиваков Никита Кириллович </t>
  </si>
  <si>
    <t>Герус Екатерина Сергеевна</t>
  </si>
  <si>
    <t>Хатенков Даниил Сергеевич</t>
  </si>
  <si>
    <t>White Wings</t>
  </si>
  <si>
    <t>Давидович
Глеб
Андреевич</t>
  </si>
  <si>
    <t>Мушовец
Екатерина
Алексеевна</t>
  </si>
  <si>
    <t>Майструк Михаил
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</si>
</sst>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u/>
      <sz val="14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8" fillId="3" borderId="1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9" fillId="4" borderId="30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164" fontId="9" fillId="4" borderId="27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64" fontId="9" fillId="4" borderId="16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4" fillId="4" borderId="1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/>
    </xf>
    <xf numFmtId="0" fontId="20" fillId="5" borderId="15" xfId="0" applyFont="1" applyFill="1" applyBorder="1" applyAlignment="1">
      <alignment horizontal="center" vertical="top"/>
    </xf>
    <xf numFmtId="0" fontId="20" fillId="5" borderId="41" xfId="0" applyFont="1" applyFill="1" applyBorder="1" applyAlignment="1">
      <alignment horizontal="center" vertical="top"/>
    </xf>
    <xf numFmtId="0" fontId="20" fillId="5" borderId="43" xfId="0" applyFont="1" applyFill="1" applyBorder="1" applyAlignment="1">
      <alignment horizontal="center" vertical="top"/>
    </xf>
    <xf numFmtId="0" fontId="20" fillId="5" borderId="14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 wrapText="1"/>
    </xf>
    <xf numFmtId="0" fontId="21" fillId="5" borderId="15" xfId="0" applyFont="1" applyFill="1" applyBorder="1" applyAlignment="1">
      <alignment horizontal="center" vertical="top" wrapText="1"/>
    </xf>
    <xf numFmtId="0" fontId="21" fillId="5" borderId="41" xfId="0" applyFont="1" applyFill="1" applyBorder="1" applyAlignment="1">
      <alignment horizontal="center" vertical="top" wrapText="1"/>
    </xf>
    <xf numFmtId="0" fontId="21" fillId="5" borderId="42" xfId="0" applyFont="1" applyFill="1" applyBorder="1" applyAlignment="1">
      <alignment horizontal="center" vertical="top" wrapText="1"/>
    </xf>
    <xf numFmtId="164" fontId="20" fillId="5" borderId="14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5" fillId="5" borderId="16" xfId="0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2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center" vertical="top"/>
    </xf>
    <xf numFmtId="0" fontId="2" fillId="6" borderId="29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6" borderId="40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horizontal="center" vertical="top" wrapText="1"/>
    </xf>
    <xf numFmtId="0" fontId="2" fillId="6" borderId="21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26" xfId="0" applyFill="1" applyBorder="1" applyAlignment="1">
      <alignment horizontal="center" vertical="top"/>
    </xf>
    <xf numFmtId="0" fontId="8" fillId="3" borderId="29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/>
    </xf>
    <xf numFmtId="0" fontId="12" fillId="0" borderId="15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/>
    </xf>
    <xf numFmtId="0" fontId="12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21" fillId="5" borderId="12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2" fillId="6" borderId="27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3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5.140625" style="129" customWidth="1"/>
    <col min="2" max="2" width="14.85546875" style="130" customWidth="1"/>
    <col min="3" max="3" width="10.140625" style="129" customWidth="1"/>
    <col min="4" max="4" width="10" style="129" customWidth="1"/>
    <col min="5" max="5" width="10.140625" style="129" customWidth="1"/>
    <col min="6" max="6" width="11.7109375" style="129" customWidth="1"/>
    <col min="7" max="15" width="9.140625" style="129"/>
    <col min="16" max="16" width="11.28515625" style="129" customWidth="1"/>
    <col min="17" max="18" width="9.140625" style="129"/>
  </cols>
  <sheetData>
    <row r="1" spans="1:18" ht="19.5" thickBot="1" x14ac:dyDescent="0.3">
      <c r="A1" s="45"/>
      <c r="B1" s="46" t="s">
        <v>16</v>
      </c>
      <c r="C1" s="46"/>
      <c r="D1" s="46"/>
      <c r="E1" s="46"/>
      <c r="F1" s="47"/>
      <c r="G1" s="48" t="s">
        <v>0</v>
      </c>
      <c r="H1" s="46"/>
      <c r="I1" s="46"/>
      <c r="J1" s="46"/>
      <c r="K1" s="46"/>
      <c r="L1" s="46"/>
      <c r="M1" s="46"/>
      <c r="N1" s="46"/>
      <c r="O1" s="47"/>
      <c r="P1" s="49"/>
      <c r="Q1" s="45"/>
      <c r="R1" s="45"/>
    </row>
    <row r="2" spans="1:18" ht="60.75" thickBot="1" x14ac:dyDescent="0.3">
      <c r="A2" s="50"/>
      <c r="B2" s="51" t="s">
        <v>1</v>
      </c>
      <c r="C2" s="52" t="s">
        <v>11</v>
      </c>
      <c r="D2" s="52" t="s">
        <v>2</v>
      </c>
      <c r="E2" s="53" t="s">
        <v>17</v>
      </c>
      <c r="F2" s="54" t="s">
        <v>3</v>
      </c>
      <c r="G2" s="55" t="s">
        <v>18</v>
      </c>
      <c r="H2" s="56" t="s">
        <v>4</v>
      </c>
      <c r="I2" s="56" t="s">
        <v>5</v>
      </c>
      <c r="J2" s="56" t="s">
        <v>15</v>
      </c>
      <c r="K2" s="56"/>
      <c r="L2" s="57"/>
      <c r="M2" s="58"/>
      <c r="N2" s="59"/>
      <c r="O2" s="60"/>
      <c r="P2" s="61" t="s">
        <v>6</v>
      </c>
      <c r="Q2" s="62"/>
      <c r="R2" s="63"/>
    </row>
    <row r="3" spans="1:18" ht="18.75" customHeight="1" x14ac:dyDescent="0.25">
      <c r="A3" s="64"/>
      <c r="B3" s="65" t="s">
        <v>7</v>
      </c>
      <c r="C3" s="66"/>
      <c r="D3" s="66"/>
      <c r="E3" s="66"/>
      <c r="F3" s="67"/>
      <c r="G3" s="68"/>
      <c r="H3" s="69"/>
      <c r="I3" s="70" t="s">
        <v>19</v>
      </c>
      <c r="J3" s="71"/>
      <c r="K3" s="71"/>
      <c r="L3" s="71"/>
      <c r="M3" s="72"/>
      <c r="N3" s="124"/>
      <c r="O3" s="69"/>
      <c r="P3" s="73"/>
      <c r="Q3" s="74"/>
      <c r="R3" s="75"/>
    </row>
    <row r="4" spans="1:18" ht="51" x14ac:dyDescent="0.25">
      <c r="A4" s="76">
        <v>1</v>
      </c>
      <c r="B4" s="77" t="s">
        <v>20</v>
      </c>
      <c r="C4" s="78" t="s">
        <v>21</v>
      </c>
      <c r="D4" s="79" t="s">
        <v>22</v>
      </c>
      <c r="E4" s="78" t="s">
        <v>23</v>
      </c>
      <c r="F4" s="78" t="s">
        <v>9</v>
      </c>
      <c r="G4" s="20">
        <v>349</v>
      </c>
      <c r="H4" s="21"/>
      <c r="I4" s="3">
        <v>532</v>
      </c>
      <c r="J4" s="21"/>
      <c r="K4" s="21"/>
      <c r="L4" s="3"/>
      <c r="M4" s="2"/>
      <c r="N4" s="21"/>
      <c r="O4" s="21"/>
      <c r="P4" s="22">
        <f>MAX(G4:O4)</f>
        <v>532</v>
      </c>
      <c r="Q4" s="62"/>
      <c r="R4" s="81"/>
    </row>
    <row r="5" spans="1:18" ht="51" x14ac:dyDescent="0.25">
      <c r="A5" s="76">
        <v>2</v>
      </c>
      <c r="B5" s="82" t="s">
        <v>24</v>
      </c>
      <c r="C5" s="78" t="s">
        <v>25</v>
      </c>
      <c r="D5" s="78" t="s">
        <v>26</v>
      </c>
      <c r="E5" s="78" t="s">
        <v>27</v>
      </c>
      <c r="F5" s="78" t="s">
        <v>28</v>
      </c>
      <c r="G5" s="23"/>
      <c r="H5" s="3">
        <v>469</v>
      </c>
      <c r="I5" s="3"/>
      <c r="J5" s="3"/>
      <c r="K5" s="3"/>
      <c r="L5" s="3"/>
      <c r="M5" s="3"/>
      <c r="N5" s="3"/>
      <c r="O5" s="3"/>
      <c r="P5" s="22">
        <f>MAX(G5:O5)</f>
        <v>469</v>
      </c>
      <c r="Q5" s="62"/>
      <c r="R5" s="81"/>
    </row>
    <row r="6" spans="1:18" ht="39" thickBot="1" x14ac:dyDescent="0.3">
      <c r="A6" s="76">
        <v>3</v>
      </c>
      <c r="B6" s="82" t="s">
        <v>29</v>
      </c>
      <c r="C6" s="78" t="s">
        <v>30</v>
      </c>
      <c r="D6" s="125"/>
      <c r="E6" s="125"/>
      <c r="F6" s="78" t="s">
        <v>31</v>
      </c>
      <c r="G6" s="23"/>
      <c r="H6" s="3"/>
      <c r="I6" s="3"/>
      <c r="J6" s="3">
        <v>387</v>
      </c>
      <c r="K6" s="24"/>
      <c r="L6" s="2"/>
      <c r="M6" s="3"/>
      <c r="N6" s="3"/>
      <c r="O6" s="3"/>
      <c r="P6" s="22">
        <f>MAX(G6:O6)</f>
        <v>387</v>
      </c>
      <c r="Q6" s="83"/>
      <c r="R6" s="81"/>
    </row>
    <row r="7" spans="1:18" ht="51" x14ac:dyDescent="0.25">
      <c r="A7" s="76">
        <v>4</v>
      </c>
      <c r="B7" s="82" t="s">
        <v>55</v>
      </c>
      <c r="C7" s="79" t="s">
        <v>56</v>
      </c>
      <c r="D7" s="79" t="s">
        <v>57</v>
      </c>
      <c r="E7" s="78" t="s">
        <v>58</v>
      </c>
      <c r="F7" s="78" t="s">
        <v>8</v>
      </c>
      <c r="G7" s="36">
        <v>0</v>
      </c>
      <c r="H7" s="38"/>
      <c r="I7" s="37">
        <v>0</v>
      </c>
      <c r="J7" s="38"/>
      <c r="K7" s="6">
        <v>115</v>
      </c>
      <c r="L7" s="38"/>
      <c r="M7" s="38"/>
      <c r="N7" s="38"/>
      <c r="O7" s="38"/>
      <c r="P7" s="22">
        <f>MAX(G7:O7)</f>
        <v>115</v>
      </c>
      <c r="Q7" s="62"/>
      <c r="R7" s="81"/>
    </row>
    <row r="8" spans="1:18" x14ac:dyDescent="0.25">
      <c r="A8" s="76">
        <v>5</v>
      </c>
      <c r="B8" s="79"/>
      <c r="C8" s="80"/>
      <c r="D8" s="79"/>
      <c r="E8" s="78"/>
      <c r="F8" s="86"/>
      <c r="G8" s="1"/>
      <c r="H8" s="3"/>
      <c r="I8" s="3"/>
      <c r="J8" s="25"/>
      <c r="K8" s="26"/>
      <c r="L8" s="2"/>
      <c r="M8" s="2"/>
      <c r="N8" s="2"/>
      <c r="O8" s="3"/>
      <c r="P8" s="22">
        <f t="shared" ref="P7:P8" si="0">MAX(G8:O8)</f>
        <v>0</v>
      </c>
      <c r="Q8" s="62"/>
      <c r="R8" s="81"/>
    </row>
    <row r="9" spans="1:18" ht="19.5" thickBot="1" x14ac:dyDescent="0.3">
      <c r="A9" s="87"/>
      <c r="B9" s="88" t="s">
        <v>10</v>
      </c>
      <c r="C9" s="89"/>
      <c r="D9" s="89"/>
      <c r="E9" s="89"/>
      <c r="F9" s="90"/>
      <c r="G9" s="91" t="s">
        <v>0</v>
      </c>
      <c r="H9" s="92"/>
      <c r="I9" s="92"/>
      <c r="J9" s="92"/>
      <c r="K9" s="92"/>
      <c r="L9" s="92"/>
      <c r="M9" s="92"/>
      <c r="N9" s="92"/>
      <c r="O9" s="92"/>
      <c r="P9" s="126"/>
      <c r="Q9" s="74"/>
      <c r="R9" s="75"/>
    </row>
    <row r="10" spans="1:18" ht="60.75" thickBot="1" x14ac:dyDescent="0.3">
      <c r="A10" s="93"/>
      <c r="B10" s="94" t="s">
        <v>1</v>
      </c>
      <c r="C10" s="95" t="s">
        <v>11</v>
      </c>
      <c r="D10" s="96" t="s">
        <v>2</v>
      </c>
      <c r="E10" s="95" t="s">
        <v>17</v>
      </c>
      <c r="F10" s="97" t="s">
        <v>3</v>
      </c>
      <c r="G10" s="55" t="s">
        <v>18</v>
      </c>
      <c r="H10" s="56" t="s">
        <v>4</v>
      </c>
      <c r="I10" s="56" t="s">
        <v>5</v>
      </c>
      <c r="J10" s="56" t="s">
        <v>15</v>
      </c>
      <c r="K10" s="56"/>
      <c r="L10" s="57"/>
      <c r="M10" s="58"/>
      <c r="N10" s="56"/>
      <c r="O10" s="98"/>
      <c r="P10" s="61" t="s">
        <v>6</v>
      </c>
      <c r="Q10" s="99" t="s">
        <v>12</v>
      </c>
      <c r="R10" s="100" t="s">
        <v>13</v>
      </c>
    </row>
    <row r="11" spans="1:18" ht="51" x14ac:dyDescent="0.25">
      <c r="A11" s="101">
        <v>1</v>
      </c>
      <c r="B11" s="77" t="s">
        <v>32</v>
      </c>
      <c r="C11" s="78" t="s">
        <v>33</v>
      </c>
      <c r="D11" s="78" t="s">
        <v>34</v>
      </c>
      <c r="E11" s="78" t="s">
        <v>35</v>
      </c>
      <c r="F11" s="78" t="s">
        <v>14</v>
      </c>
      <c r="G11" s="20"/>
      <c r="H11" s="7">
        <v>411</v>
      </c>
      <c r="I11" s="7"/>
      <c r="J11" s="8"/>
      <c r="K11" s="8"/>
      <c r="L11" s="7"/>
      <c r="M11" s="27"/>
      <c r="N11" s="7"/>
      <c r="O11" s="28"/>
      <c r="P11" s="9">
        <f>IF(AND(R11&gt;0,R11&lt;1000),(SUM(G11:O11)-R11)/(Q11-1),AVERAGE(G11:O11))</f>
        <v>411</v>
      </c>
      <c r="Q11" s="7">
        <f>COUNTA(G11:O11)</f>
        <v>1</v>
      </c>
      <c r="R11" s="29">
        <f>IF(Q11&gt;2,MIN(G11:O11),0)</f>
        <v>0</v>
      </c>
    </row>
    <row r="12" spans="1:18" ht="51" x14ac:dyDescent="0.25">
      <c r="A12" s="103">
        <v>2</v>
      </c>
      <c r="B12" s="82" t="s">
        <v>36</v>
      </c>
      <c r="C12" s="78" t="s">
        <v>37</v>
      </c>
      <c r="D12" s="79" t="s">
        <v>38</v>
      </c>
      <c r="E12" s="79" t="s">
        <v>39</v>
      </c>
      <c r="F12" s="78" t="s">
        <v>8</v>
      </c>
      <c r="G12" s="20"/>
      <c r="H12" s="16"/>
      <c r="I12" s="3">
        <v>295</v>
      </c>
      <c r="J12" s="16"/>
      <c r="K12" s="6"/>
      <c r="L12" s="16"/>
      <c r="M12" s="16"/>
      <c r="N12" s="16"/>
      <c r="O12" s="16"/>
      <c r="P12" s="9">
        <f>IF(AND(R12&gt;0,R12&lt;1000),(SUM(G12:O12)-R12)/(Q12-1),AVERAGE(G12:O12))</f>
        <v>295</v>
      </c>
      <c r="Q12" s="7">
        <f>COUNTA(G12:O12)</f>
        <v>1</v>
      </c>
      <c r="R12" s="30">
        <f>IF(Q12&gt;2,MIN(G12:O12),0)</f>
        <v>0</v>
      </c>
    </row>
    <row r="13" spans="1:18" ht="38.25" x14ac:dyDescent="0.25">
      <c r="A13" s="104">
        <v>3</v>
      </c>
      <c r="B13" s="82" t="s">
        <v>40</v>
      </c>
      <c r="C13" s="79" t="s">
        <v>41</v>
      </c>
      <c r="D13" s="79" t="s">
        <v>42</v>
      </c>
      <c r="E13" s="79"/>
      <c r="F13" s="78" t="s">
        <v>8</v>
      </c>
      <c r="G13" s="20">
        <v>301</v>
      </c>
      <c r="H13" s="10"/>
      <c r="I13" s="10">
        <v>0</v>
      </c>
      <c r="J13" s="10"/>
      <c r="K13" s="6"/>
      <c r="L13" s="10"/>
      <c r="M13" s="10"/>
      <c r="N13" s="10"/>
      <c r="O13" s="10"/>
      <c r="P13" s="9">
        <f>IF(AND(R13&gt;0,R13&lt;1000),(SUM(G13:O13)-R13)/(Q13-1),AVERAGE(G13:O13))</f>
        <v>150.5</v>
      </c>
      <c r="Q13" s="7">
        <f>COUNTA(G13:O13)</f>
        <v>2</v>
      </c>
      <c r="R13" s="30">
        <f>IF(Q13&gt;2,MIN(G13:O13),0)</f>
        <v>0</v>
      </c>
    </row>
    <row r="14" spans="1:18" x14ac:dyDescent="0.25">
      <c r="A14" s="104">
        <v>4</v>
      </c>
      <c r="B14" s="127"/>
      <c r="C14" s="78"/>
      <c r="D14" s="78"/>
      <c r="E14" s="78"/>
      <c r="F14" s="78"/>
      <c r="G14" s="31"/>
      <c r="H14" s="10"/>
      <c r="I14" s="10"/>
      <c r="J14" s="10"/>
      <c r="K14" s="6"/>
      <c r="L14" s="10"/>
      <c r="M14" s="10"/>
      <c r="N14" s="10"/>
      <c r="O14" s="10"/>
      <c r="P14" s="9" t="e">
        <f t="shared" ref="P14:P21" si="1">IF(AND(R14&gt;0,R14&lt;1000),(SUM(G14:O14)-R14)/(Q14-1),AVERAGE(G14:O14))</f>
        <v>#DIV/0!</v>
      </c>
      <c r="Q14" s="7">
        <f t="shared" ref="Q14:Q35" si="2">COUNTA(G14:O14)</f>
        <v>0</v>
      </c>
      <c r="R14" s="30">
        <f t="shared" ref="R14:R35" si="3">IF(Q14&gt;2,MIN(G14:O14),0)</f>
        <v>0</v>
      </c>
    </row>
    <row r="15" spans="1:18" x14ac:dyDescent="0.25">
      <c r="A15" s="104">
        <v>5</v>
      </c>
      <c r="B15" s="127"/>
      <c r="C15" s="78"/>
      <c r="D15" s="78"/>
      <c r="E15" s="78"/>
      <c r="F15" s="78"/>
      <c r="G15" s="20"/>
      <c r="H15" s="10"/>
      <c r="I15" s="10"/>
      <c r="J15" s="10"/>
      <c r="K15" s="6"/>
      <c r="L15" s="10"/>
      <c r="M15" s="10"/>
      <c r="N15" s="10"/>
      <c r="O15" s="10"/>
      <c r="P15" s="9" t="e">
        <f t="shared" si="1"/>
        <v>#DIV/0!</v>
      </c>
      <c r="Q15" s="7">
        <f t="shared" si="2"/>
        <v>0</v>
      </c>
      <c r="R15" s="30">
        <f t="shared" si="3"/>
        <v>0</v>
      </c>
    </row>
    <row r="16" spans="1:18" x14ac:dyDescent="0.25">
      <c r="A16" s="104">
        <v>6</v>
      </c>
      <c r="B16" s="127"/>
      <c r="C16" s="78"/>
      <c r="D16" s="78"/>
      <c r="E16" s="78"/>
      <c r="F16" s="86"/>
      <c r="G16" s="20"/>
      <c r="H16" s="6"/>
      <c r="I16" s="10"/>
      <c r="J16" s="6"/>
      <c r="K16" s="6"/>
      <c r="L16" s="6"/>
      <c r="M16" s="6"/>
      <c r="N16" s="6"/>
      <c r="O16" s="6"/>
      <c r="P16" s="9" t="e">
        <f t="shared" si="1"/>
        <v>#DIV/0!</v>
      </c>
      <c r="Q16" s="7">
        <f t="shared" si="2"/>
        <v>0</v>
      </c>
      <c r="R16" s="30">
        <f t="shared" si="3"/>
        <v>0</v>
      </c>
    </row>
    <row r="17" spans="1:18" ht="15.75" thickBot="1" x14ac:dyDescent="0.3">
      <c r="A17" s="105">
        <v>7</v>
      </c>
      <c r="B17" s="106"/>
      <c r="C17" s="106"/>
      <c r="D17" s="106"/>
      <c r="E17" s="106"/>
      <c r="F17" s="107"/>
      <c r="G17" s="32"/>
      <c r="H17" s="33"/>
      <c r="I17" s="33"/>
      <c r="J17" s="33"/>
      <c r="K17" s="12"/>
      <c r="L17" s="33"/>
      <c r="M17" s="33"/>
      <c r="N17" s="33"/>
      <c r="O17" s="33"/>
      <c r="P17" s="34" t="e">
        <f t="shared" si="1"/>
        <v>#DIV/0!</v>
      </c>
      <c r="Q17" s="18">
        <f t="shared" si="2"/>
        <v>0</v>
      </c>
      <c r="R17" s="35">
        <f t="shared" si="3"/>
        <v>0</v>
      </c>
    </row>
    <row r="18" spans="1:18" ht="51" x14ac:dyDescent="0.25">
      <c r="A18" s="108">
        <v>8</v>
      </c>
      <c r="B18" s="82" t="s">
        <v>43</v>
      </c>
      <c r="C18" s="109" t="s">
        <v>44</v>
      </c>
      <c r="D18" s="110" t="s">
        <v>45</v>
      </c>
      <c r="E18" s="111"/>
      <c r="F18" s="112" t="s">
        <v>8</v>
      </c>
      <c r="G18" s="36">
        <v>0</v>
      </c>
      <c r="H18" s="37"/>
      <c r="I18" s="37"/>
      <c r="J18" s="37"/>
      <c r="K18" s="37"/>
      <c r="L18" s="37"/>
      <c r="M18" s="37"/>
      <c r="N18" s="37"/>
      <c r="O18" s="8"/>
      <c r="P18" s="9">
        <f>IF(AND(R18&gt;0,R18&lt;1000),(SUM(G18:O18)-R18)/(Q18-1),AVERAGE(G18:O18))</f>
        <v>0</v>
      </c>
      <c r="Q18" s="7">
        <f t="shared" si="2"/>
        <v>1</v>
      </c>
      <c r="R18" s="7">
        <f t="shared" si="3"/>
        <v>0</v>
      </c>
    </row>
    <row r="19" spans="1:18" ht="51" x14ac:dyDescent="0.25">
      <c r="A19" s="113">
        <v>9</v>
      </c>
      <c r="B19" s="82" t="s">
        <v>46</v>
      </c>
      <c r="C19" s="78" t="s">
        <v>47</v>
      </c>
      <c r="D19" s="78" t="s">
        <v>48</v>
      </c>
      <c r="E19" s="78" t="s">
        <v>49</v>
      </c>
      <c r="F19" s="78" t="s">
        <v>50</v>
      </c>
      <c r="G19" s="36">
        <v>0</v>
      </c>
      <c r="H19" s="4"/>
      <c r="I19" s="10"/>
      <c r="J19" s="10"/>
      <c r="K19" s="6"/>
      <c r="L19" s="10"/>
      <c r="M19" s="10"/>
      <c r="N19" s="10"/>
      <c r="O19" s="10"/>
      <c r="P19" s="9">
        <f t="shared" si="1"/>
        <v>0</v>
      </c>
      <c r="Q19" s="7">
        <f t="shared" si="2"/>
        <v>1</v>
      </c>
      <c r="R19" s="7">
        <f t="shared" si="3"/>
        <v>0</v>
      </c>
    </row>
    <row r="20" spans="1:18" ht="63.75" x14ac:dyDescent="0.25">
      <c r="A20" s="113">
        <v>10</v>
      </c>
      <c r="B20" s="82" t="s">
        <v>51</v>
      </c>
      <c r="C20" s="78" t="s">
        <v>52</v>
      </c>
      <c r="D20" s="78" t="s">
        <v>53</v>
      </c>
      <c r="E20" s="78" t="s">
        <v>54</v>
      </c>
      <c r="F20" s="78" t="s">
        <v>50</v>
      </c>
      <c r="G20" s="36">
        <v>0</v>
      </c>
      <c r="H20" s="5"/>
      <c r="I20" s="19"/>
      <c r="J20" s="19"/>
      <c r="K20" s="10"/>
      <c r="L20" s="19"/>
      <c r="M20" s="6"/>
      <c r="N20" s="19"/>
      <c r="O20" s="19"/>
      <c r="P20" s="9">
        <f t="shared" si="1"/>
        <v>0</v>
      </c>
      <c r="Q20" s="7">
        <f t="shared" si="2"/>
        <v>1</v>
      </c>
      <c r="R20" s="7">
        <f t="shared" si="3"/>
        <v>0</v>
      </c>
    </row>
    <row r="21" spans="1:18" ht="51" x14ac:dyDescent="0.25">
      <c r="A21" s="113">
        <v>11</v>
      </c>
      <c r="B21" s="82" t="s">
        <v>55</v>
      </c>
      <c r="C21" s="79" t="s">
        <v>56</v>
      </c>
      <c r="D21" s="79" t="s">
        <v>57</v>
      </c>
      <c r="E21" s="78" t="s">
        <v>58</v>
      </c>
      <c r="F21" s="78" t="s">
        <v>8</v>
      </c>
      <c r="G21" s="36">
        <v>0</v>
      </c>
      <c r="H21" s="38"/>
      <c r="I21" s="37">
        <v>0</v>
      </c>
      <c r="J21" s="38"/>
      <c r="K21" s="6"/>
      <c r="L21" s="38"/>
      <c r="M21" s="38"/>
      <c r="N21" s="38"/>
      <c r="O21" s="38"/>
      <c r="P21" s="39">
        <f t="shared" si="1"/>
        <v>0</v>
      </c>
      <c r="Q21" s="10">
        <f t="shared" si="2"/>
        <v>2</v>
      </c>
      <c r="R21" s="10">
        <f t="shared" si="3"/>
        <v>0</v>
      </c>
    </row>
    <row r="22" spans="1:18" ht="51" x14ac:dyDescent="0.25">
      <c r="A22" s="113">
        <v>12</v>
      </c>
      <c r="B22" s="82" t="s">
        <v>59</v>
      </c>
      <c r="C22" s="79" t="s">
        <v>60</v>
      </c>
      <c r="D22" s="79" t="s">
        <v>61</v>
      </c>
      <c r="E22" s="78" t="s">
        <v>62</v>
      </c>
      <c r="F22" s="78" t="s">
        <v>8</v>
      </c>
      <c r="G22" s="36">
        <v>0</v>
      </c>
      <c r="H22" s="10"/>
      <c r="I22" s="10"/>
      <c r="J22" s="10"/>
      <c r="K22" s="6"/>
      <c r="L22" s="10"/>
      <c r="M22" s="10"/>
      <c r="N22" s="10"/>
      <c r="O22" s="10"/>
      <c r="P22" s="9">
        <f t="shared" ref="P22:P35" si="4">IF(AND(R22&gt;0,R22&lt;1000),(SUM(G22:O22)-R22)/(Q22-1),AVERAGE(G22:O22))</f>
        <v>0</v>
      </c>
      <c r="Q22" s="7">
        <f t="shared" si="2"/>
        <v>1</v>
      </c>
      <c r="R22" s="7">
        <f t="shared" si="3"/>
        <v>0</v>
      </c>
    </row>
    <row r="23" spans="1:18" ht="38.25" x14ac:dyDescent="0.25">
      <c r="A23" s="113">
        <v>13</v>
      </c>
      <c r="B23" s="115" t="s">
        <v>63</v>
      </c>
      <c r="C23" s="79" t="s">
        <v>64</v>
      </c>
      <c r="D23" s="128"/>
      <c r="E23" s="116"/>
      <c r="F23" s="86" t="s">
        <v>8</v>
      </c>
      <c r="G23" s="36">
        <v>0</v>
      </c>
      <c r="H23" s="10"/>
      <c r="I23" s="10"/>
      <c r="J23" s="10"/>
      <c r="K23" s="6"/>
      <c r="L23" s="10"/>
      <c r="M23" s="10"/>
      <c r="N23" s="10"/>
      <c r="O23" s="10"/>
      <c r="P23" s="9">
        <f t="shared" si="4"/>
        <v>0</v>
      </c>
      <c r="Q23" s="7">
        <f t="shared" si="2"/>
        <v>1</v>
      </c>
      <c r="R23" s="7">
        <f t="shared" si="3"/>
        <v>0</v>
      </c>
    </row>
    <row r="24" spans="1:18" ht="51" x14ac:dyDescent="0.25">
      <c r="A24" s="113">
        <v>15</v>
      </c>
      <c r="B24" s="82" t="s">
        <v>65</v>
      </c>
      <c r="C24" s="79" t="s">
        <v>66</v>
      </c>
      <c r="D24" s="79" t="s">
        <v>67</v>
      </c>
      <c r="E24" s="79" t="s">
        <v>68</v>
      </c>
      <c r="F24" s="86" t="s">
        <v>8</v>
      </c>
      <c r="G24" s="36">
        <v>0</v>
      </c>
      <c r="H24" s="38"/>
      <c r="I24" s="37">
        <v>0</v>
      </c>
      <c r="J24" s="38"/>
      <c r="K24" s="6"/>
      <c r="L24" s="38"/>
      <c r="M24" s="38"/>
      <c r="N24" s="38"/>
      <c r="O24" s="38"/>
      <c r="P24" s="9">
        <f t="shared" si="4"/>
        <v>0</v>
      </c>
      <c r="Q24" s="7">
        <f t="shared" si="2"/>
        <v>2</v>
      </c>
      <c r="R24" s="7">
        <f t="shared" si="3"/>
        <v>0</v>
      </c>
    </row>
    <row r="25" spans="1:18" ht="51" x14ac:dyDescent="0.25">
      <c r="A25" s="113">
        <v>16</v>
      </c>
      <c r="B25" s="82" t="s">
        <v>69</v>
      </c>
      <c r="C25" s="114" t="s">
        <v>70</v>
      </c>
      <c r="D25" s="85" t="s">
        <v>71</v>
      </c>
      <c r="E25" s="116" t="s">
        <v>72</v>
      </c>
      <c r="F25" s="86" t="s">
        <v>8</v>
      </c>
      <c r="G25" s="36">
        <v>0</v>
      </c>
      <c r="H25" s="19"/>
      <c r="I25" s="19">
        <v>0</v>
      </c>
      <c r="J25" s="19"/>
      <c r="K25" s="19"/>
      <c r="L25" s="19"/>
      <c r="M25" s="19"/>
      <c r="N25" s="19"/>
      <c r="O25" s="6"/>
      <c r="P25" s="39">
        <f t="shared" si="4"/>
        <v>0</v>
      </c>
      <c r="Q25" s="10">
        <f t="shared" si="2"/>
        <v>2</v>
      </c>
      <c r="R25" s="10">
        <f t="shared" si="3"/>
        <v>0</v>
      </c>
    </row>
    <row r="26" spans="1:18" ht="51" x14ac:dyDescent="0.25">
      <c r="A26" s="113">
        <v>17</v>
      </c>
      <c r="B26" s="82" t="s">
        <v>73</v>
      </c>
      <c r="C26" s="84" t="s">
        <v>74</v>
      </c>
      <c r="D26" s="102" t="s">
        <v>75</v>
      </c>
      <c r="E26" s="117" t="s">
        <v>76</v>
      </c>
      <c r="F26" s="86" t="s">
        <v>8</v>
      </c>
      <c r="G26" s="36">
        <v>0</v>
      </c>
      <c r="H26" s="37"/>
      <c r="I26" s="37">
        <v>0</v>
      </c>
      <c r="J26" s="37"/>
      <c r="K26" s="37"/>
      <c r="L26" s="37"/>
      <c r="M26" s="37"/>
      <c r="N26" s="37"/>
      <c r="O26" s="8"/>
      <c r="P26" s="9">
        <f t="shared" si="4"/>
        <v>0</v>
      </c>
      <c r="Q26" s="7">
        <f t="shared" si="2"/>
        <v>2</v>
      </c>
      <c r="R26" s="7">
        <f t="shared" si="3"/>
        <v>0</v>
      </c>
    </row>
    <row r="27" spans="1:18" ht="51" x14ac:dyDescent="0.25">
      <c r="A27" s="108">
        <v>18</v>
      </c>
      <c r="B27" s="82" t="s">
        <v>77</v>
      </c>
      <c r="C27" s="84" t="s">
        <v>78</v>
      </c>
      <c r="D27" s="102" t="s">
        <v>79</v>
      </c>
      <c r="E27" s="117" t="s">
        <v>80</v>
      </c>
      <c r="F27" s="86" t="s">
        <v>8</v>
      </c>
      <c r="G27" s="36">
        <v>0</v>
      </c>
      <c r="H27" s="10"/>
      <c r="I27" s="10"/>
      <c r="J27" s="6"/>
      <c r="K27" s="6"/>
      <c r="L27" s="10"/>
      <c r="M27" s="10"/>
      <c r="N27" s="10"/>
      <c r="O27" s="10"/>
      <c r="P27" s="9">
        <f t="shared" si="4"/>
        <v>0</v>
      </c>
      <c r="Q27" s="7">
        <f t="shared" si="2"/>
        <v>1</v>
      </c>
      <c r="R27" s="7">
        <f t="shared" si="3"/>
        <v>0</v>
      </c>
    </row>
    <row r="28" spans="1:18" ht="51" x14ac:dyDescent="0.25">
      <c r="A28" s="113">
        <v>19</v>
      </c>
      <c r="B28" s="82" t="s">
        <v>81</v>
      </c>
      <c r="C28" s="118" t="s">
        <v>82</v>
      </c>
      <c r="D28" s="119" t="s">
        <v>83</v>
      </c>
      <c r="E28" s="120" t="s">
        <v>84</v>
      </c>
      <c r="F28" s="121" t="s">
        <v>8</v>
      </c>
      <c r="G28" s="36">
        <v>0</v>
      </c>
      <c r="H28" s="40"/>
      <c r="I28" s="40"/>
      <c r="J28" s="40"/>
      <c r="K28" s="40"/>
      <c r="L28" s="40"/>
      <c r="M28" s="40"/>
      <c r="N28" s="40"/>
      <c r="O28" s="14"/>
      <c r="P28" s="13">
        <f t="shared" si="4"/>
        <v>0</v>
      </c>
      <c r="Q28" s="41">
        <f t="shared" si="2"/>
        <v>1</v>
      </c>
      <c r="R28" s="41">
        <f t="shared" si="3"/>
        <v>0</v>
      </c>
    </row>
    <row r="29" spans="1:18" ht="51" x14ac:dyDescent="0.25">
      <c r="A29" s="122">
        <v>20</v>
      </c>
      <c r="B29" s="82" t="s">
        <v>85</v>
      </c>
      <c r="C29" s="114" t="s">
        <v>86</v>
      </c>
      <c r="D29" s="85" t="s">
        <v>87</v>
      </c>
      <c r="E29" s="116"/>
      <c r="F29" s="121" t="s">
        <v>8</v>
      </c>
      <c r="G29" s="36">
        <v>0</v>
      </c>
      <c r="H29" s="42"/>
      <c r="I29" s="15"/>
      <c r="J29" s="10"/>
      <c r="K29" s="11"/>
      <c r="L29" s="15"/>
      <c r="M29" s="15"/>
      <c r="N29" s="15"/>
      <c r="O29" s="10"/>
      <c r="P29" s="39">
        <f t="shared" si="4"/>
        <v>0</v>
      </c>
      <c r="Q29" s="10">
        <f t="shared" si="2"/>
        <v>1</v>
      </c>
      <c r="R29" s="4">
        <f t="shared" si="3"/>
        <v>0</v>
      </c>
    </row>
    <row r="30" spans="1:18" ht="51" x14ac:dyDescent="0.25">
      <c r="A30" s="108">
        <v>21</v>
      </c>
      <c r="B30" s="82" t="s">
        <v>88</v>
      </c>
      <c r="C30" s="118" t="s">
        <v>89</v>
      </c>
      <c r="D30" s="119" t="s">
        <v>90</v>
      </c>
      <c r="E30" s="120" t="s">
        <v>91</v>
      </c>
      <c r="F30" s="121" t="s">
        <v>8</v>
      </c>
      <c r="G30" s="43"/>
      <c r="H30" s="7"/>
      <c r="I30" s="7">
        <v>0</v>
      </c>
      <c r="J30" s="7"/>
      <c r="K30" s="7"/>
      <c r="L30" s="7"/>
      <c r="M30" s="8"/>
      <c r="N30" s="7"/>
      <c r="O30" s="7"/>
      <c r="P30" s="9">
        <f t="shared" si="4"/>
        <v>0</v>
      </c>
      <c r="Q30" s="7">
        <f t="shared" si="2"/>
        <v>1</v>
      </c>
      <c r="R30" s="7">
        <f t="shared" si="3"/>
        <v>0</v>
      </c>
    </row>
    <row r="31" spans="1:18" ht="51" x14ac:dyDescent="0.25">
      <c r="A31" s="108">
        <v>22</v>
      </c>
      <c r="B31" s="82" t="s">
        <v>92</v>
      </c>
      <c r="C31" s="114" t="s">
        <v>44</v>
      </c>
      <c r="D31" s="85" t="s">
        <v>45</v>
      </c>
      <c r="E31" s="116"/>
      <c r="F31" s="121" t="s">
        <v>8</v>
      </c>
      <c r="G31" s="17"/>
      <c r="H31" s="19"/>
      <c r="I31" s="19">
        <v>0</v>
      </c>
      <c r="J31" s="19"/>
      <c r="K31" s="19"/>
      <c r="L31" s="19"/>
      <c r="M31" s="19"/>
      <c r="N31" s="19"/>
      <c r="O31" s="6"/>
      <c r="P31" s="9">
        <f t="shared" si="4"/>
        <v>0</v>
      </c>
      <c r="Q31" s="7">
        <f t="shared" si="2"/>
        <v>1</v>
      </c>
      <c r="R31" s="7">
        <f t="shared" si="3"/>
        <v>0</v>
      </c>
    </row>
    <row r="32" spans="1:18" ht="38.25" x14ac:dyDescent="0.25">
      <c r="A32" s="113">
        <v>23</v>
      </c>
      <c r="B32" s="82" t="s">
        <v>93</v>
      </c>
      <c r="C32" s="118" t="s">
        <v>94</v>
      </c>
      <c r="D32" s="119" t="s">
        <v>95</v>
      </c>
      <c r="E32" s="120" t="s">
        <v>96</v>
      </c>
      <c r="F32" s="121" t="s">
        <v>8</v>
      </c>
      <c r="G32" s="44"/>
      <c r="H32" s="10"/>
      <c r="I32" s="10">
        <v>0</v>
      </c>
      <c r="J32" s="10"/>
      <c r="K32" s="10"/>
      <c r="L32" s="10"/>
      <c r="M32" s="10"/>
      <c r="N32" s="10"/>
      <c r="O32" s="10"/>
      <c r="P32" s="9">
        <f t="shared" si="4"/>
        <v>0</v>
      </c>
      <c r="Q32" s="7">
        <f t="shared" si="2"/>
        <v>1</v>
      </c>
      <c r="R32" s="7">
        <f t="shared" si="3"/>
        <v>0</v>
      </c>
    </row>
    <row r="33" spans="1:18" ht="51" x14ac:dyDescent="0.25">
      <c r="A33" s="113">
        <v>24</v>
      </c>
      <c r="B33" s="82" t="s">
        <v>97</v>
      </c>
      <c r="C33" s="114" t="s">
        <v>98</v>
      </c>
      <c r="D33" s="85" t="s">
        <v>99</v>
      </c>
      <c r="E33" s="116" t="s">
        <v>100</v>
      </c>
      <c r="F33" s="121" t="s">
        <v>8</v>
      </c>
      <c r="G33" s="17"/>
      <c r="H33" s="10"/>
      <c r="I33" s="10">
        <v>0</v>
      </c>
      <c r="J33" s="10"/>
      <c r="K33" s="6"/>
      <c r="L33" s="10"/>
      <c r="M33" s="10"/>
      <c r="N33" s="10"/>
      <c r="O33" s="10"/>
      <c r="P33" s="9">
        <f t="shared" si="4"/>
        <v>0</v>
      </c>
      <c r="Q33" s="7">
        <f t="shared" si="2"/>
        <v>1</v>
      </c>
      <c r="R33" s="7">
        <f t="shared" si="3"/>
        <v>0</v>
      </c>
    </row>
    <row r="34" spans="1:18" ht="51" x14ac:dyDescent="0.25">
      <c r="A34" s="113">
        <v>25</v>
      </c>
      <c r="B34" s="82" t="s">
        <v>101</v>
      </c>
      <c r="C34" s="114" t="s">
        <v>102</v>
      </c>
      <c r="D34" s="85" t="s">
        <v>103</v>
      </c>
      <c r="E34" s="116" t="s">
        <v>104</v>
      </c>
      <c r="F34" s="121" t="s">
        <v>8</v>
      </c>
      <c r="G34" s="4"/>
      <c r="H34" s="10"/>
      <c r="I34" s="10">
        <v>0</v>
      </c>
      <c r="J34" s="10"/>
      <c r="K34" s="10"/>
      <c r="L34" s="10"/>
      <c r="M34" s="10"/>
      <c r="N34" s="10"/>
      <c r="O34" s="10"/>
      <c r="P34" s="9">
        <f t="shared" si="4"/>
        <v>0</v>
      </c>
      <c r="Q34" s="7">
        <f t="shared" si="2"/>
        <v>1</v>
      </c>
      <c r="R34" s="7">
        <f t="shared" si="3"/>
        <v>0</v>
      </c>
    </row>
    <row r="35" spans="1:18" ht="51" x14ac:dyDescent="0.25">
      <c r="A35" s="113">
        <v>26</v>
      </c>
      <c r="B35" s="82" t="s">
        <v>105</v>
      </c>
      <c r="C35" s="118" t="s">
        <v>106</v>
      </c>
      <c r="D35" s="119" t="s">
        <v>107</v>
      </c>
      <c r="E35" s="120" t="s">
        <v>108</v>
      </c>
      <c r="F35" s="123" t="s">
        <v>15</v>
      </c>
      <c r="G35" s="17"/>
      <c r="H35" s="10"/>
      <c r="I35" s="10"/>
      <c r="J35" s="10">
        <v>0</v>
      </c>
      <c r="K35" s="10"/>
      <c r="L35" s="10"/>
      <c r="M35" s="6"/>
      <c r="N35" s="10"/>
      <c r="O35" s="10"/>
      <c r="P35" s="9">
        <f t="shared" si="4"/>
        <v>0</v>
      </c>
      <c r="Q35" s="7">
        <f t="shared" si="2"/>
        <v>1</v>
      </c>
      <c r="R35" s="7">
        <f t="shared" si="3"/>
        <v>0</v>
      </c>
    </row>
  </sheetData>
  <mergeCells count="6">
    <mergeCell ref="G9:O9"/>
    <mergeCell ref="B1:F1"/>
    <mergeCell ref="G1:O1"/>
    <mergeCell ref="B3:F3"/>
    <mergeCell ref="I3:M3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2026-04-09T07:41:47Z</dcterms:created>
  <dcterms:modified xsi:type="dcterms:W3CDTF">2026-05-06T14:12:46Z</dcterms:modified>
</cp:coreProperties>
</file>